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6D1538C5-DA8F-4360-938E-E03EBEDE61CD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EAI!$A$1:$G$56</definedName>
  </definedNames>
  <calcPr calcId="191029"/>
  <fileRecoveryPr autoRecover="0"/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16" i="4" l="1"/>
  <c r="G21" i="4"/>
  <c r="D16" i="4"/>
  <c r="D21" i="4"/>
  <c r="D31" i="4"/>
  <c r="G31" i="4"/>
  <c r="G40" i="4" l="1"/>
  <c r="D40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<sst xmlns="http://schemas.openxmlformats.org/spreadsheetml/2006/main" count="99" uniqueCount="51">
  <si>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</si>
  <si>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</si>
  <si>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</si>
  <si>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</si>
  <si>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</si>
  <si>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</si>
  <si>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</si>
  <si>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</si>
  <si>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</si>
  <si>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</si>
  <si>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</si>
  <si>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</si>
  <si>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</si>
  <si>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</si>
  <si>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</si>
  <si>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</si>
  <si>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</si>
  <si>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</si>
  <si>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</si>
  <si>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</si>
  <si>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</si>
  <si>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</si>
  <si>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</si>
  <si>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</si>
  <si>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</si>
  <si>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</si>
  <si>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</si>
  <si>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</si>
  <si>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</si>
  <si>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</si>
  <si>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</si>
  <si>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</si>
  <si>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</si>
  <si>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</si>
  <si>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</si>
  <si>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</si>
  <si>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</si>
  <si>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</si>
  <si>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</si>
  <si>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</si>
  <si>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</si>
  <si>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</si>
  <si>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</si>
  <si>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</si>
  <si>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</si>
  <si>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</si>
  <si>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</si>
  <si>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</si>
  <si>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</si>
  <si>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</si>
  <si>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 Felipe
Estado Analítico de Ingresos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</si>
</sst>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view="pageBreakPreview" zoomScaleNormal="100" zoomScaleSheetLayoutView="100" workbookViewId="0">
      <selection activeCell="J45" sqref="J4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37" t="s">
        <v>50</v>
      </c>
      <c r="B1" s="38"/>
      <c r="C1" s="38"/>
      <c r="D1" s="38"/>
      <c r="E1" s="38"/>
      <c r="F1" s="38"/>
      <c r="G1" s="39"/>
    </row>
    <row r="2" spans="1:8" s="3" customFormat="1" x14ac:dyDescent="0.2">
      <c r="A2" s="40" t="s">
        <v>14</v>
      </c>
      <c r="B2" s="38" t="s">
        <v>22</v>
      </c>
      <c r="C2" s="38"/>
      <c r="D2" s="38"/>
      <c r="E2" s="38"/>
      <c r="F2" s="38"/>
      <c r="G2" s="47" t="s">
        <v>19</v>
      </c>
    </row>
    <row r="3" spans="1:8" s="1" customFormat="1" ht="24.95" customHeight="1" x14ac:dyDescent="0.2">
      <c r="A3" s="41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4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22957900.68</v>
      </c>
      <c r="C5" s="15">
        <v>422351.69</v>
      </c>
      <c r="D5" s="15">
        <f>B5+C5</f>
        <v>23380252.370000001</v>
      </c>
      <c r="E5" s="15">
        <v>23163654.350000001</v>
      </c>
      <c r="F5" s="15">
        <v>23185200.359999999</v>
      </c>
      <c r="G5" s="15">
        <f>F5-B5</f>
        <v>227299.6799999997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5481476.3899999997</v>
      </c>
      <c r="C8" s="16">
        <v>37867.199999999997</v>
      </c>
      <c r="D8" s="16">
        <f t="shared" si="0"/>
        <v>5519343.5899999999</v>
      </c>
      <c r="E8" s="16">
        <v>3575427.4</v>
      </c>
      <c r="F8" s="16">
        <v>3579580.62</v>
      </c>
      <c r="G8" s="16">
        <f t="shared" si="1"/>
        <v>-1901895.7699999996</v>
      </c>
      <c r="H8" s="30" t="s">
        <v>39</v>
      </c>
    </row>
    <row r="9" spans="1:8" x14ac:dyDescent="0.2">
      <c r="A9" s="32" t="s">
        <v>4</v>
      </c>
      <c r="B9" s="16">
        <v>6918508.0800000001</v>
      </c>
      <c r="C9" s="16">
        <v>386583.36</v>
      </c>
      <c r="D9" s="16">
        <f t="shared" si="0"/>
        <v>7305091.4400000004</v>
      </c>
      <c r="E9" s="16">
        <v>3571061.42</v>
      </c>
      <c r="F9" s="16">
        <v>3573091.42</v>
      </c>
      <c r="G9" s="16">
        <f t="shared" si="1"/>
        <v>-3345416.66</v>
      </c>
      <c r="H9" s="30" t="s">
        <v>40</v>
      </c>
    </row>
    <row r="10" spans="1:8" x14ac:dyDescent="0.2">
      <c r="A10" s="33" t="s">
        <v>5</v>
      </c>
      <c r="B10" s="16">
        <v>2139530.4700000002</v>
      </c>
      <c r="C10" s="16">
        <v>-460386.89</v>
      </c>
      <c r="D10" s="16">
        <f t="shared" ref="D10:D13" si="2">B10+C10</f>
        <v>1679143.58</v>
      </c>
      <c r="E10" s="16">
        <v>1333026.73</v>
      </c>
      <c r="F10" s="16">
        <v>1336326.73</v>
      </c>
      <c r="G10" s="16">
        <f t="shared" ref="G10:G13" si="3">F10-B10</f>
        <v>-803203.74000000022</v>
      </c>
      <c r="H10" s="30" t="s">
        <v>41</v>
      </c>
    </row>
    <row r="11" spans="1:8" x14ac:dyDescent="0.2">
      <c r="A11" s="32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30" t="s">
        <v>42</v>
      </c>
    </row>
    <row r="12" spans="1:8" ht="22.5" x14ac:dyDescent="0.2">
      <c r="A12" s="32" t="s">
        <v>25</v>
      </c>
      <c r="B12" s="16">
        <v>367585085.13999999</v>
      </c>
      <c r="C12" s="16">
        <v>47935003.880000003</v>
      </c>
      <c r="D12" s="16">
        <f t="shared" si="2"/>
        <v>415520089.01999998</v>
      </c>
      <c r="E12" s="16">
        <v>225140943.12</v>
      </c>
      <c r="F12" s="16">
        <v>225140943.12</v>
      </c>
      <c r="G12" s="16">
        <f t="shared" si="3"/>
        <v>-142444142.01999998</v>
      </c>
      <c r="H12" s="30" t="s">
        <v>43</v>
      </c>
    </row>
    <row r="13" spans="1:8" ht="22.5" x14ac:dyDescent="0.2">
      <c r="A13" s="32" t="s">
        <v>26</v>
      </c>
      <c r="B13" s="16">
        <v>326900</v>
      </c>
      <c r="C13" s="16">
        <v>20365637</v>
      </c>
      <c r="D13" s="16">
        <f t="shared" si="2"/>
        <v>20692537</v>
      </c>
      <c r="E13" s="16">
        <v>7719530.7699999996</v>
      </c>
      <c r="F13" s="16">
        <v>7719530.7699999996</v>
      </c>
      <c r="G13" s="16">
        <f t="shared" si="3"/>
        <v>7392630.7699999996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405409400.75999999</v>
      </c>
      <c r="C16" s="17">
        <f t="shared" ref="C16:G16" si="6">SUM(C5:C14)</f>
        <v>68687056.24000001</v>
      </c>
      <c r="D16" s="17">
        <f t="shared" si="6"/>
        <v>474096457</v>
      </c>
      <c r="E16" s="17">
        <f t="shared" si="6"/>
        <v>264503643.79000002</v>
      </c>
      <c r="F16" s="10">
        <f t="shared" si="6"/>
        <v>264534673.02000001</v>
      </c>
      <c r="G16" s="11">
        <f t="shared" si="6"/>
        <v>-140874727.73999998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5" customHeight="1" x14ac:dyDescent="0.2">
      <c r="A18" s="43" t="s">
        <v>23</v>
      </c>
      <c r="B18" s="38" t="s">
        <v>22</v>
      </c>
      <c r="C18" s="38"/>
      <c r="D18" s="38"/>
      <c r="E18" s="38"/>
      <c r="F18" s="38"/>
      <c r="G18" s="47" t="s">
        <v>19</v>
      </c>
      <c r="H18" s="30" t="s">
        <v>46</v>
      </c>
    </row>
    <row r="19" spans="1:8" ht="22.5" x14ac:dyDescent="0.2">
      <c r="A19" s="44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5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405409400.75999999</v>
      </c>
      <c r="C21" s="18">
        <f t="shared" si="7"/>
        <v>68687056.24000001</v>
      </c>
      <c r="D21" s="18">
        <f t="shared" si="7"/>
        <v>474096457</v>
      </c>
      <c r="E21" s="18">
        <f t="shared" si="7"/>
        <v>264503643.79000002</v>
      </c>
      <c r="F21" s="18">
        <f t="shared" si="7"/>
        <v>264534673.02000001</v>
      </c>
      <c r="G21" s="18">
        <f t="shared" si="7"/>
        <v>-140874727.73999998</v>
      </c>
      <c r="H21" s="30" t="s">
        <v>46</v>
      </c>
    </row>
    <row r="22" spans="1:8" x14ac:dyDescent="0.2">
      <c r="A22" s="35" t="s">
        <v>0</v>
      </c>
      <c r="B22" s="19">
        <v>22957900.68</v>
      </c>
      <c r="C22" s="19">
        <v>422351.69</v>
      </c>
      <c r="D22" s="19">
        <f t="shared" ref="D22:D25" si="8">B22+C22</f>
        <v>23380252.370000001</v>
      </c>
      <c r="E22" s="19">
        <v>23163654.350000001</v>
      </c>
      <c r="F22" s="19">
        <v>23185200.359999999</v>
      </c>
      <c r="G22" s="19">
        <f t="shared" ref="G22:G25" si="9">F22-B22</f>
        <v>227299.6799999997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5481476.3899999997</v>
      </c>
      <c r="C25" s="19">
        <v>37867.199999999997</v>
      </c>
      <c r="D25" s="19">
        <f t="shared" si="8"/>
        <v>5519343.5899999999</v>
      </c>
      <c r="E25" s="19">
        <v>3575427.4</v>
      </c>
      <c r="F25" s="19">
        <v>3579580.62</v>
      </c>
      <c r="G25" s="19">
        <f t="shared" si="9"/>
        <v>-1901895.7699999996</v>
      </c>
      <c r="H25" s="30" t="s">
        <v>39</v>
      </c>
    </row>
    <row r="26" spans="1:8" x14ac:dyDescent="0.2">
      <c r="A26" s="35" t="s">
        <v>28</v>
      </c>
      <c r="B26" s="19">
        <v>6918508.0800000001</v>
      </c>
      <c r="C26" s="19">
        <v>386583.36</v>
      </c>
      <c r="D26" s="19">
        <f t="shared" ref="D26" si="10">B26+C26</f>
        <v>7305091.4400000004</v>
      </c>
      <c r="E26" s="19">
        <v>3571061.42</v>
      </c>
      <c r="F26" s="19">
        <v>3573091.42</v>
      </c>
      <c r="G26" s="19">
        <f t="shared" ref="G26" si="11">F26-B26</f>
        <v>-3345416.66</v>
      </c>
      <c r="H26" s="30" t="s">
        <v>40</v>
      </c>
    </row>
    <row r="27" spans="1:8" x14ac:dyDescent="0.2">
      <c r="A27" s="35" t="s">
        <v>29</v>
      </c>
      <c r="B27" s="19">
        <v>2139530.4700000002</v>
      </c>
      <c r="C27" s="19">
        <v>-460386.89</v>
      </c>
      <c r="D27" s="19">
        <f t="shared" ref="D27:D29" si="12">B27+C27</f>
        <v>1679143.58</v>
      </c>
      <c r="E27" s="19">
        <v>1333026.73</v>
      </c>
      <c r="F27" s="19">
        <v>1336326.73</v>
      </c>
      <c r="G27" s="19">
        <f t="shared" ref="G27:G29" si="13">F27-B27</f>
        <v>-803203.74000000022</v>
      </c>
      <c r="H27" s="30" t="s">
        <v>41</v>
      </c>
    </row>
    <row r="28" spans="1:8" ht="22.5" x14ac:dyDescent="0.2">
      <c r="A28" s="35" t="s">
        <v>30</v>
      </c>
      <c r="B28" s="19">
        <v>367585085.13999999</v>
      </c>
      <c r="C28" s="19">
        <v>47935003.880000003</v>
      </c>
      <c r="D28" s="19">
        <f t="shared" si="12"/>
        <v>415520089.01999998</v>
      </c>
      <c r="E28" s="19">
        <v>225140943.12</v>
      </c>
      <c r="F28" s="19">
        <v>225140943.12</v>
      </c>
      <c r="G28" s="19">
        <f t="shared" si="13"/>
        <v>-142444142.01999998</v>
      </c>
      <c r="H28" s="30" t="s">
        <v>43</v>
      </c>
    </row>
    <row r="29" spans="1:8" ht="22.5" x14ac:dyDescent="0.2">
      <c r="A29" s="35" t="s">
        <v>26</v>
      </c>
      <c r="B29" s="19">
        <v>326900</v>
      </c>
      <c r="C29" s="19">
        <v>20365637</v>
      </c>
      <c r="D29" s="19">
        <f t="shared" si="12"/>
        <v>20692537</v>
      </c>
      <c r="E29" s="19">
        <v>7719530.7699999996</v>
      </c>
      <c r="F29" s="19">
        <v>7719530.7699999996</v>
      </c>
      <c r="G29" s="19">
        <f t="shared" si="13"/>
        <v>7392630.7699999996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0</v>
      </c>
      <c r="C31" s="20">
        <f t="shared" si="14"/>
        <v>0</v>
      </c>
      <c r="D31" s="20">
        <f t="shared" si="14"/>
        <v>0</v>
      </c>
      <c r="E31" s="20">
        <f t="shared" si="14"/>
        <v>0</v>
      </c>
      <c r="F31" s="20">
        <f t="shared" si="14"/>
        <v>0</v>
      </c>
      <c r="G31" s="20">
        <f t="shared" si="14"/>
        <v>0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x14ac:dyDescent="0.2">
      <c r="A33" s="35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2.5" x14ac:dyDescent="0.2">
      <c r="A34" s="35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15"/>
        <v>0</v>
      </c>
      <c r="H34" s="30" t="s">
        <v>42</v>
      </c>
    </row>
    <row r="35" spans="1:8" ht="22.5" x14ac:dyDescent="0.2">
      <c r="A35" s="35" t="s">
        <v>26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ref="G35" si="16">F35-B35</f>
        <v>0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405409400.75999999</v>
      </c>
      <c r="C40" s="17">
        <f t="shared" ref="C40:G40" si="18">SUM(C37+C31+C21)</f>
        <v>68687056.24000001</v>
      </c>
      <c r="D40" s="17">
        <f t="shared" si="18"/>
        <v>474096457</v>
      </c>
      <c r="E40" s="17">
        <f t="shared" si="18"/>
        <v>264503643.79000002</v>
      </c>
      <c r="F40" s="17">
        <f t="shared" si="18"/>
        <v>264534673.02000001</v>
      </c>
      <c r="G40" s="11">
        <f t="shared" si="18"/>
        <v>-140874727.73999998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2.5" x14ac:dyDescent="0.2">
      <c r="A43" s="28" t="s">
        <v>34</v>
      </c>
    </row>
    <row r="44" spans="1:8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scale="64" orientation="portrait" horizontalDpi="360" verticalDpi="360" r:id="rId1"/>
  <rowBreaks count="1" manualBreakCount="1">
    <brk id="56" max="6" man="1"/>
  </rowBreaks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2023-08-01T01:08:07Z</cp:lastPrinted>
  <dcterms:created xsi:type="dcterms:W3CDTF">2012-12-11T20:48:19Z</dcterms:created>
  <dcterms:modified xsi:type="dcterms:W3CDTF">2023-08-15T20:51:26Z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